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firstSheet="7" activeTab="7"/>
  </bookViews>
  <sheets>
    <sheet name="Центральная д.32" sheetId="1" r:id="rId1"/>
    <sheet name="Центральная д.35" sheetId="2" r:id="rId2"/>
    <sheet name="Центральная д.37" sheetId="3" r:id="rId3"/>
    <sheet name="Центральная д.39" sheetId="4" r:id="rId4"/>
    <sheet name="Набережная д.18" sheetId="5" r:id="rId5"/>
    <sheet name="Центральная д.19" sheetId="6" r:id="rId6"/>
    <sheet name="п.ММС д.1" sheetId="7" r:id="rId7"/>
    <sheet name="п.Больничный д.8" sheetId="8" r:id="rId8"/>
    <sheet name="Набережная д.27" sheetId="9" r:id="rId9"/>
    <sheet name="Набережная д.29" sheetId="10" r:id="rId10"/>
    <sheet name="Набережная д.30" sheetId="11" r:id="rId11"/>
    <sheet name="Набережная д.33" sheetId="12" r:id="rId12"/>
  </sheets>
  <definedNames/>
  <calcPr fullCalcOnLoad="1"/>
</workbook>
</file>

<file path=xl/sharedStrings.xml><?xml version="1.0" encoding="utf-8"?>
<sst xmlns="http://schemas.openxmlformats.org/spreadsheetml/2006/main" count="792" uniqueCount="66">
  <si>
    <t>ПЕРЕЧЕНЬ</t>
  </si>
  <si>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</si>
  <si>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</si>
  <si>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</si>
  <si>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</si>
  <si>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</si>
  <si>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</si>
  <si>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</si>
  <si>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Всего содержание жилья</t>
  </si>
  <si>
    <t xml:space="preserve"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грунтов.
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</si>
  <si>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</si>
  <si>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</si>
  <si>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</si>
  <si>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</si>
  <si>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1.6. Работы, выполняемые в целях надлежащего содержания балок (ригелей) перекрытий и покрытий многоквартирных домов: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</si>
  <si>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1.7.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</si>
  <si>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</si>
  <si>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1.9.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</si>
  <si>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1.10.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</si>
  <si>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</si>
  <si>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1.12. Работы, выполняемые в целях надлежащего содержания полов помещений, относящихся к общему имуществу в многоквартирном доме:
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</si>
  <si>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1.13.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</si>
  <si>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</si>
  <si>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многоквартирных домов:
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</si>
  <si>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2.2.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</si>
  <si>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Работы, выполняемые в целях надлежащего содержания печей, каминов и очагов в многоквартирных домах:
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каналах.
</t>
  </si>
  <si>
    <t xml:space="preserve">2.4. Работы, выполняемые в целях надлежащего содержания индивидуальных тепловых пунктов и водоподкачек в многоквартирных домах: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</si>
  <si>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2.5.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</si>
  <si>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 xml:space="preserve">2.6.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</si>
  <si>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2.7.Работы,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</si>
  <si>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 xml:space="preserve">2.8. Работы, выполняемые в целях надлежащего содержания систем внутридомового газового оборудования в многоквартирном доме:
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</si>
  <si>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3.5.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</si>
  <si>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Работы и услуги по содержанию иного общего имущества в многоквартирном доме.</t>
  </si>
  <si>
    <t>3.1. Работы по содержанию помещений, входящих в состав общего имущества в многоквартирном доме:
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</si>
  <si>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3.2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</si>
  <si>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 xml:space="preserve">3.3 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</si>
  <si>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3.6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</si>
  <si>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</si>
  <si>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 </t>
  </si>
  <si>
    <t>3.8.Работы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</si>
  <si>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затраты на управление</t>
  </si>
  <si>
    <t>работы выполняются в плановом порядке</t>
  </si>
  <si>
    <t>2 раза в год</t>
  </si>
  <si>
    <t xml:space="preserve">3.4 Работы по обеспечению откачке и вывоза жидких бытовых отходов: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территории.
</t>
  </si>
  <si>
    <t>ежедневно</t>
  </si>
  <si>
    <t>7 раз в неделю</t>
  </si>
  <si>
    <t>1 раз в 2 дня</t>
  </si>
  <si>
    <t>1 раз в трое суток</t>
  </si>
  <si>
    <t>ежегодно</t>
  </si>
  <si>
    <t>ежегодно, по мере необходимости</t>
  </si>
  <si>
    <t>1 раз в год</t>
  </si>
  <si>
    <t>по мере небходимости на основании дефектных ведомостей</t>
  </si>
  <si>
    <t>1 раз в 2 недели</t>
  </si>
  <si>
    <t>д.Шуньга, ул.Центральная, д.32</t>
  </si>
  <si>
    <t>д.Шуньга, ул.Центральная, д.35</t>
  </si>
  <si>
    <t>д.Шуньга, ул.Центральная, д.37</t>
  </si>
  <si>
    <t>д.Шуньга, ул.Центральная, д.39</t>
  </si>
  <si>
    <t>д.Шуньга, ул.Набережная, д.18</t>
  </si>
  <si>
    <t>д.Шуньга, ул.Центральная, д.19</t>
  </si>
  <si>
    <t>п.ММС, д.1</t>
  </si>
  <si>
    <t>п.Больничный, д.8</t>
  </si>
  <si>
    <t>д.Шуньга, ул.Набережная, д.27</t>
  </si>
  <si>
    <t>д.Шуньга, ул.Набережная, д.29</t>
  </si>
  <si>
    <t>д.Шуньга, ул.Набережная, д.30</t>
  </si>
  <si>
    <t>д.Шуньга, ул.Набережная, д.33</t>
  </si>
  <si>
    <t>МИНИМАЛЬНЫЙ ПЕРЕЧЕНЬ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</si>
</sst>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1" fillId="0" borderId="10" xfId="33" applyBorder="1">
      <alignment/>
      <protection/>
    </xf>
    <xf numFmtId="173" fontId="3" fillId="33" borderId="0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2" fontId="1" fillId="0" borderId="11" xfId="33" applyNumberFormat="1" applyFont="1" applyBorder="1" applyAlignment="1">
      <alignment horizontal="left" vertical="top" wrapText="1" shrinkToFit="1"/>
      <protection/>
    </xf>
    <xf numFmtId="2" fontId="1" fillId="0" borderId="12" xfId="33" applyNumberFormat="1" applyFont="1" applyBorder="1" applyAlignment="1">
      <alignment horizontal="left" vertical="top" wrapText="1" shrinkToFit="1"/>
      <protection/>
    </xf>
    <xf numFmtId="2" fontId="1" fillId="0" borderId="13" xfId="33" applyNumberFormat="1" applyFont="1" applyBorder="1" applyAlignment="1">
      <alignment horizontal="left" vertical="top" wrapText="1" shrinkToFit="1"/>
      <protection/>
    </xf>
    <xf numFmtId="0" fontId="1" fillId="0" borderId="14" xfId="33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 shrinkToFit="1"/>
      <protection/>
    </xf>
    <xf numFmtId="2" fontId="1" fillId="0" borderId="16" xfId="33" applyNumberFormat="1" applyFont="1" applyBorder="1" applyAlignment="1">
      <alignment horizontal="left" vertical="top" wrapText="1" shrinkToFit="1"/>
      <protection/>
    </xf>
    <xf numFmtId="0" fontId="1" fillId="0" borderId="17" xfId="33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2" fontId="1" fillId="0" borderId="17" xfId="33" applyNumberFormat="1" applyFont="1" applyBorder="1" applyAlignment="1">
      <alignment horizontal="left" vertical="top" wrapText="1" shrinkToFit="1"/>
      <protection/>
    </xf>
    <xf numFmtId="0" fontId="1" fillId="0" borderId="17" xfId="33" applyFont="1" applyBorder="1" applyAlignment="1">
      <alignment horizontal="left" vertical="top" wrapText="1" shrinkToFit="1"/>
      <protection/>
    </xf>
    <xf numFmtId="0" fontId="1" fillId="0" borderId="17" xfId="33" applyNumberFormat="1" applyBorder="1" applyAlignment="1">
      <alignment horizontal="left" vertical="top" wrapText="1" shrinkToFit="1"/>
      <protection/>
    </xf>
    <xf numFmtId="2" fontId="5" fillId="0" borderId="17" xfId="33" applyNumberFormat="1" applyFont="1" applyBorder="1" applyAlignment="1">
      <alignment horizontal="left" vertical="top" wrapText="1" shrinkToFit="1"/>
      <protection/>
    </xf>
    <xf numFmtId="2" fontId="2" fillId="0" borderId="17" xfId="33" applyNumberFormat="1" applyFont="1" applyBorder="1" applyAlignment="1">
      <alignment horizontal="left" vertical="top" wrapText="1" shrinkToFit="1"/>
      <protection/>
    </xf>
    <xf numFmtId="2" fontId="5" fillId="34" borderId="17" xfId="33" applyNumberFormat="1" applyFont="1" applyFill="1" applyBorder="1" applyAlignment="1">
      <alignment horizontal="left" vertical="top" wrapText="1" shrinkToFit="1"/>
      <protection/>
    </xf>
    <xf numFmtId="0" fontId="1" fillId="0" borderId="0" xfId="33" applyBorder="1" applyAlignment="1">
      <alignment horizontal="center"/>
      <protection/>
    </xf>
    <xf numFmtId="2" fontId="5" fillId="0" borderId="18" xfId="33" applyNumberFormat="1" applyFont="1" applyBorder="1" applyAlignment="1">
      <alignment horizontal="left" vertical="top" wrapText="1" shrinkToFit="1"/>
      <protection/>
    </xf>
    <xf numFmtId="2" fontId="5" fillId="0" borderId="19" xfId="33" applyNumberFormat="1" applyFont="1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0" fontId="2" fillId="0" borderId="17" xfId="33" applyFont="1" applyBorder="1" applyAlignment="1">
      <alignment horizontal="left" vertical="top" wrapText="1" shrinkToFit="1"/>
      <protection/>
    </xf>
    <xf numFmtId="0" fontId="4" fillId="0" borderId="20" xfId="33" applyFont="1" applyBorder="1" applyAlignment="1">
      <alignment horizontal="left" vertical="top" wrapText="1" shrinkToFit="1"/>
      <protection/>
    </xf>
    <xf numFmtId="0" fontId="4" fillId="0" borderId="21" xfId="33" applyFont="1" applyBorder="1" applyAlignment="1">
      <alignment horizontal="left" vertical="top" wrapText="1" shrinkToFit="1"/>
      <protection/>
    </xf>
    <xf numFmtId="0" fontId="4" fillId="0" borderId="22" xfId="33" applyFont="1" applyBorder="1" applyAlignment="1">
      <alignment horizontal="left" vertical="top" wrapText="1" shrinkToFit="1"/>
      <protection/>
    </xf>
    <xf numFmtId="0" fontId="4" fillId="0" borderId="17" xfId="33" applyFont="1" applyFill="1" applyBorder="1" applyAlignment="1">
      <alignment horizontal="left" vertical="top" wrapText="1" shrinkToFit="1"/>
      <protection/>
    </xf>
    <xf numFmtId="0" fontId="4" fillId="0" borderId="14" xfId="33" applyFont="1" applyBorder="1" applyAlignment="1">
      <alignment horizontal="left" vertical="top" wrapText="1" shrinkToFit="1"/>
      <protection/>
    </xf>
    <xf numFmtId="0" fontId="4" fillId="0" borderId="23" xfId="33" applyFont="1" applyBorder="1" applyAlignment="1">
      <alignment horizontal="left" vertical="top" wrapText="1" shrinkToFit="1"/>
      <protection/>
    </xf>
    <xf numFmtId="0" fontId="4" fillId="0" borderId="24" xfId="33" applyFont="1" applyBorder="1" applyAlignment="1">
      <alignment horizontal="left" vertical="top" wrapText="1" shrinkToFit="1"/>
      <protection/>
    </xf>
    <xf numFmtId="0" fontId="6" fillId="0" borderId="10" xfId="33" applyFont="1" applyBorder="1" applyAlignment="1">
      <alignment horizontal="left" vertical="top" wrapText="1" shrinkToFit="1"/>
      <protection/>
    </xf>
    <xf numFmtId="0" fontId="4" fillId="0" borderId="25" xfId="33" applyFont="1" applyBorder="1" applyAlignment="1">
      <alignment horizontal="left" vertical="top" wrapText="1" shrinkToFit="1"/>
      <protection/>
    </xf>
    <xf numFmtId="0" fontId="4" fillId="0" borderId="26" xfId="33" applyFont="1" applyBorder="1" applyAlignment="1">
      <alignment horizontal="left" vertical="top" wrapText="1" shrinkToFit="1"/>
      <protection/>
    </xf>
    <xf numFmtId="0" fontId="4" fillId="0" borderId="27" xfId="33" applyFont="1" applyBorder="1" applyAlignment="1">
      <alignment horizontal="left" vertical="top" wrapText="1" shrinkToFit="1"/>
      <protection/>
    </xf>
    <xf numFmtId="0" fontId="6" fillId="0" borderId="14" xfId="33" applyFont="1" applyBorder="1" applyAlignment="1">
      <alignment horizontal="left" vertical="top" wrapText="1" shrinkToFit="1"/>
      <protection/>
    </xf>
    <xf numFmtId="0" fontId="6" fillId="0" borderId="23" xfId="33" applyFont="1" applyBorder="1" applyAlignment="1">
      <alignment horizontal="left" vertical="top" wrapText="1" shrinkToFit="1"/>
      <protection/>
    </xf>
    <xf numFmtId="0" fontId="6" fillId="0" borderId="24" xfId="33" applyFont="1" applyBorder="1" applyAlignment="1">
      <alignment horizontal="left" vertical="top" wrapText="1" shrinkToFit="1"/>
      <protection/>
    </xf>
    <xf numFmtId="172" fontId="4" fillId="0" borderId="14" xfId="33" applyNumberFormat="1" applyFont="1" applyBorder="1" applyAlignment="1">
      <alignment horizontal="left" vertical="top" wrapText="1" shrinkToFit="1"/>
      <protection/>
    </xf>
    <xf numFmtId="172" fontId="4" fillId="0" borderId="23" xfId="33" applyNumberFormat="1" applyFont="1" applyBorder="1" applyAlignment="1">
      <alignment horizontal="left" vertical="top" wrapText="1" shrinkToFit="1"/>
      <protection/>
    </xf>
    <xf numFmtId="172" fontId="4" fillId="0" borderId="24" xfId="33" applyNumberFormat="1" applyFont="1" applyBorder="1" applyAlignment="1">
      <alignment horizontal="left" vertical="top" wrapText="1" shrinkToFi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23" xfId="33" applyFont="1" applyBorder="1" applyAlignment="1" applyProtection="1">
      <alignment horizontal="left" vertical="top" wrapText="1" shrinkToFit="1"/>
      <protection locked="0"/>
    </xf>
    <xf numFmtId="0" fontId="4" fillId="0" borderId="24" xfId="33" applyFont="1" applyBorder="1" applyAlignment="1" applyProtection="1">
      <alignment horizontal="left" vertical="top" wrapText="1" shrinkToFit="1"/>
      <protection locked="0"/>
    </xf>
    <xf numFmtId="0" fontId="4" fillId="0" borderId="18" xfId="33" applyFont="1" applyBorder="1" applyAlignment="1">
      <alignment horizontal="left" vertical="top" wrapText="1" shrinkToFit="1"/>
      <protection/>
    </xf>
    <xf numFmtId="0" fontId="4" fillId="0" borderId="19" xfId="33" applyFont="1" applyBorder="1" applyAlignment="1">
      <alignment horizontal="left" vertical="top" wrapText="1" shrinkToFit="1"/>
      <protection/>
    </xf>
    <xf numFmtId="2" fontId="1" fillId="0" borderId="18" xfId="33" applyNumberFormat="1" applyFont="1" applyBorder="1" applyAlignment="1">
      <alignment horizontal="left" vertical="top" wrapText="1" shrinkToFit="1"/>
      <protection/>
    </xf>
    <xf numFmtId="2" fontId="1" fillId="0" borderId="19" xfId="33" applyNumberFormat="1" applyFont="1" applyBorder="1" applyAlignment="1">
      <alignment horizontal="left" vertical="top" wrapText="1" shrinkToFit="1"/>
      <protection/>
    </xf>
    <xf numFmtId="0" fontId="1" fillId="34" borderId="0" xfId="33" applyFill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10" xfId="33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K20" sqref="K20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349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7999.080000000001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5737.56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376.92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1884.6000000000001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3057.24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3057.24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83.76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83.76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10553.76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21693.84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I35:I36"/>
    <mergeCell ref="K35:K36"/>
    <mergeCell ref="I42:K42"/>
    <mergeCell ref="A1:K1"/>
    <mergeCell ref="A2:K2"/>
    <mergeCell ref="A3:K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32:H32"/>
    <mergeCell ref="B21:H21"/>
    <mergeCell ref="B22:H22"/>
    <mergeCell ref="B23:H23"/>
    <mergeCell ref="B24:H24"/>
    <mergeCell ref="B25:H25"/>
    <mergeCell ref="B26:H26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67:H67"/>
    <mergeCell ref="B56:H56"/>
    <mergeCell ref="B57:H57"/>
    <mergeCell ref="B58:H58"/>
    <mergeCell ref="B59:H59"/>
    <mergeCell ref="B60:H60"/>
    <mergeCell ref="B61:H61"/>
    <mergeCell ref="B68:H68"/>
    <mergeCell ref="B71:H71"/>
    <mergeCell ref="B69:H69"/>
    <mergeCell ref="B70:H70"/>
    <mergeCell ref="J35:J36"/>
    <mergeCell ref="B62:H62"/>
    <mergeCell ref="B63:H63"/>
    <mergeCell ref="B64:H64"/>
    <mergeCell ref="B65:H65"/>
    <mergeCell ref="B66:H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124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2842.0800000000004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2038.5600000000004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133.92000000000002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669.6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1086.24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1086.24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29.759999999999998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29.759999999999998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3749.76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7707.84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130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2979.6000000000004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2137.2000000000003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140.39999999999998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702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1138.8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1138.8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31.200000000000003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31.200000000000003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3931.2000000000003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8080.8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105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2406.6000000000004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1726.2000000000003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113.39999999999999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567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919.8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919.8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25.200000000000003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25.200000000000003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3175.2000000000003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6526.8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I5" sqref="I5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511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11712.119999999999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8400.84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551.8799999999999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2759.4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4476.36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4476.36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122.64000000000001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122.64000000000001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15452.64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31763.76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34">
      <selection activeCell="I5" sqref="I5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318.6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7302.312000000002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5237.7840000000015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344.08799999999997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1720.4400000000003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2790.936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2790.936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76.46400000000001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76.46400000000001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9634.464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19804.176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37">
      <selection activeCell="F4" sqref="F4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324.5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7437.540000000001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5334.780000000001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350.46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1752.3000000000002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2842.62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2842.62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77.88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77.88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9812.880000000001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20170.920000000002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37">
      <selection activeCell="E4" sqref="E4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324.3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7432.956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5331.492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350.244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1751.2200000000003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2840.868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2840.868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77.83200000000001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77.83200000000001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9806.832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20158.488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I5" sqref="I5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333.1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7634.652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5476.164000000001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359.748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1798.7400000000002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2917.956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2917.956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79.94400000000002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79.94400000000002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10072.944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20705.496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324.3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7432.956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5331.492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350.244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1751.2200000000003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2840.868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2840.868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77.83200000000001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77.83200000000001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9806.832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20158.488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tabSelected="1"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126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2887.92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2071.44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136.07999999999998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680.4000000000001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1103.76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1103.76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30.240000000000002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30.240000000000002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3810.24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7832.16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2</v>
      </c>
      <c r="I4" s="5">
        <v>92.5</v>
      </c>
      <c r="J4" s="2" t="s">
        <v>3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4</v>
      </c>
      <c r="J6" s="7" t="s">
        <v>5</v>
      </c>
      <c r="K6" s="7" t="s">
        <v>6</v>
      </c>
    </row>
    <row r="7" spans="1:11" ht="21.75" customHeight="1">
      <c r="A7" s="9">
        <v>1</v>
      </c>
      <c r="B7" s="63" t="s">
        <v>7</v>
      </c>
      <c r="C7" s="63"/>
      <c r="D7" s="63"/>
      <c r="E7" s="63"/>
      <c r="F7" s="63"/>
      <c r="G7" s="63"/>
      <c r="H7" s="63"/>
      <c r="I7" s="10"/>
      <c r="J7" s="11">
        <f>SUM(J8:J20)</f>
        <v>2120.1000000000004</v>
      </c>
      <c r="K7" s="10"/>
    </row>
    <row r="8" spans="1:11" ht="191.25" customHeight="1">
      <c r="A8" s="10"/>
      <c r="B8" s="51" t="s">
        <v>9</v>
      </c>
      <c r="C8" s="51"/>
      <c r="D8" s="51"/>
      <c r="E8" s="51"/>
      <c r="F8" s="51"/>
      <c r="G8" s="51"/>
      <c r="H8" s="51"/>
      <c r="I8" s="12" t="s">
        <v>41</v>
      </c>
      <c r="J8" s="13">
        <f>K8*I4*12</f>
        <v>0</v>
      </c>
      <c r="K8" s="10"/>
    </row>
    <row r="9" spans="1:11" ht="104.25" customHeight="1">
      <c r="A9" s="10"/>
      <c r="B9" s="51" t="s">
        <v>10</v>
      </c>
      <c r="C9" s="51"/>
      <c r="D9" s="51"/>
      <c r="E9" s="51"/>
      <c r="F9" s="51"/>
      <c r="G9" s="51"/>
      <c r="H9" s="51"/>
      <c r="I9" s="12" t="s">
        <v>42</v>
      </c>
      <c r="J9" s="14">
        <f>K9*I4*12</f>
        <v>0</v>
      </c>
      <c r="K9" s="10">
        <v>0</v>
      </c>
    </row>
    <row r="10" spans="1:11" ht="204.75" customHeight="1">
      <c r="A10" s="10"/>
      <c r="B10" s="38" t="s">
        <v>11</v>
      </c>
      <c r="C10" s="39"/>
      <c r="D10" s="39"/>
      <c r="E10" s="39"/>
      <c r="F10" s="39"/>
      <c r="G10" s="39"/>
      <c r="H10" s="40"/>
      <c r="I10" s="12" t="s">
        <v>41</v>
      </c>
      <c r="J10" s="14">
        <f>K10*I4*12</f>
        <v>0</v>
      </c>
      <c r="K10" s="10"/>
    </row>
    <row r="11" spans="1:11" ht="298.5" customHeight="1">
      <c r="A11" s="10"/>
      <c r="B11" s="38" t="s">
        <v>12</v>
      </c>
      <c r="C11" s="39"/>
      <c r="D11" s="39"/>
      <c r="E11" s="39"/>
      <c r="F11" s="39"/>
      <c r="G11" s="39"/>
      <c r="H11" s="40"/>
      <c r="I11" s="12" t="s">
        <v>41</v>
      </c>
      <c r="J11" s="14">
        <f>K11*I4*12</f>
        <v>0</v>
      </c>
      <c r="K11" s="10"/>
    </row>
    <row r="12" spans="1:11" ht="240" customHeight="1">
      <c r="A12" s="10"/>
      <c r="B12" s="38" t="s">
        <v>13</v>
      </c>
      <c r="C12" s="39"/>
      <c r="D12" s="39"/>
      <c r="E12" s="39"/>
      <c r="F12" s="39"/>
      <c r="G12" s="39"/>
      <c r="H12" s="40"/>
      <c r="I12" s="12" t="s">
        <v>41</v>
      </c>
      <c r="J12" s="14">
        <f>K12*I4*12</f>
        <v>0</v>
      </c>
      <c r="K12" s="10"/>
    </row>
    <row r="13" spans="1:11" ht="168.75" customHeight="1">
      <c r="A13" s="10"/>
      <c r="B13" s="38" t="s">
        <v>14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15</v>
      </c>
      <c r="C14" s="53"/>
      <c r="D14" s="53"/>
      <c r="E14" s="53"/>
      <c r="F14" s="53"/>
      <c r="G14" s="53"/>
      <c r="H14" s="54"/>
      <c r="I14" s="12" t="s">
        <v>41</v>
      </c>
      <c r="J14" s="14">
        <f>K14*I4*12</f>
        <v>1520.7</v>
      </c>
      <c r="K14" s="10">
        <v>1.37</v>
      </c>
    </row>
    <row r="15" spans="1:11" ht="243.75" customHeight="1">
      <c r="A15" s="10"/>
      <c r="B15" s="38" t="s">
        <v>16</v>
      </c>
      <c r="C15" s="39"/>
      <c r="D15" s="39"/>
      <c r="E15" s="39"/>
      <c r="F15" s="39"/>
      <c r="G15" s="39"/>
      <c r="H15" s="40"/>
      <c r="I15" s="12" t="s">
        <v>41</v>
      </c>
      <c r="J15" s="14">
        <f>K15*I4*12</f>
        <v>0</v>
      </c>
      <c r="K15" s="10"/>
    </row>
    <row r="16" spans="1:11" ht="155.25" customHeight="1">
      <c r="A16" s="10"/>
      <c r="B16" s="48" t="s">
        <v>17</v>
      </c>
      <c r="C16" s="49"/>
      <c r="D16" s="49"/>
      <c r="E16" s="49"/>
      <c r="F16" s="49"/>
      <c r="G16" s="49"/>
      <c r="H16" s="50"/>
      <c r="I16" s="12" t="s">
        <v>41</v>
      </c>
      <c r="J16" s="14">
        <f>K16*I4*12</f>
        <v>0</v>
      </c>
      <c r="K16" s="10"/>
    </row>
    <row r="17" spans="1:11" ht="90.75" customHeight="1">
      <c r="A17" s="10"/>
      <c r="B17" s="48" t="s">
        <v>18</v>
      </c>
      <c r="C17" s="49"/>
      <c r="D17" s="49"/>
      <c r="E17" s="49"/>
      <c r="F17" s="49"/>
      <c r="G17" s="49"/>
      <c r="H17" s="50"/>
      <c r="I17" s="12" t="s">
        <v>41</v>
      </c>
      <c r="J17" s="14">
        <f>K17*I4*12</f>
        <v>0</v>
      </c>
      <c r="K17" s="10"/>
    </row>
    <row r="18" spans="1:11" ht="64.5" customHeight="1">
      <c r="A18" s="10"/>
      <c r="B18" s="48" t="s">
        <v>19</v>
      </c>
      <c r="C18" s="49"/>
      <c r="D18" s="49"/>
      <c r="E18" s="49"/>
      <c r="F18" s="49"/>
      <c r="G18" s="49"/>
      <c r="H18" s="50"/>
      <c r="I18" s="12" t="s">
        <v>41</v>
      </c>
      <c r="J18" s="14">
        <f>K18*I4*12</f>
        <v>0</v>
      </c>
      <c r="K18" s="10">
        <v>0</v>
      </c>
    </row>
    <row r="19" spans="1:11" ht="66" customHeight="1">
      <c r="A19" s="10"/>
      <c r="B19" s="48" t="s">
        <v>20</v>
      </c>
      <c r="C19" s="49"/>
      <c r="D19" s="49"/>
      <c r="E19" s="49"/>
      <c r="F19" s="49"/>
      <c r="G19" s="49"/>
      <c r="H19" s="50"/>
      <c r="I19" s="12" t="s">
        <v>52</v>
      </c>
      <c r="J19" s="14">
        <f>K19*I4*12</f>
        <v>99.89999999999999</v>
      </c>
      <c r="K19" s="10">
        <v>0.09</v>
      </c>
    </row>
    <row r="20" spans="1:11" ht="90.75" customHeight="1">
      <c r="A20" s="10"/>
      <c r="B20" s="48" t="s">
        <v>21</v>
      </c>
      <c r="C20" s="49"/>
      <c r="D20" s="49"/>
      <c r="E20" s="49"/>
      <c r="F20" s="49"/>
      <c r="G20" s="49"/>
      <c r="H20" s="50"/>
      <c r="I20" s="12" t="s">
        <v>51</v>
      </c>
      <c r="J20" s="15">
        <f>K20*12*I4</f>
        <v>499.50000000000006</v>
      </c>
      <c r="K20" s="10">
        <v>0.45</v>
      </c>
    </row>
    <row r="21" spans="1:11" ht="32.25" customHeight="1">
      <c r="A21" s="9">
        <v>2</v>
      </c>
      <c r="B21" s="45" t="s">
        <v>22</v>
      </c>
      <c r="C21" s="46"/>
      <c r="D21" s="46"/>
      <c r="E21" s="46"/>
      <c r="F21" s="46"/>
      <c r="G21" s="46"/>
      <c r="H21" s="47"/>
      <c r="I21" s="12"/>
      <c r="J21" s="11">
        <f>SUM(J22:J29)</f>
        <v>810.3</v>
      </c>
      <c r="K21" s="10"/>
    </row>
    <row r="22" spans="1:11" ht="76.5" customHeight="1">
      <c r="A22" s="10"/>
      <c r="B22" s="38" t="s">
        <v>23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24</v>
      </c>
      <c r="C23" s="39"/>
      <c r="D23" s="39"/>
      <c r="E23" s="39"/>
      <c r="F23" s="39"/>
      <c r="G23" s="39"/>
      <c r="H23" s="40"/>
      <c r="I23" s="12" t="s">
        <v>50</v>
      </c>
      <c r="J23" s="14">
        <f>K23*I4*12</f>
        <v>0</v>
      </c>
      <c r="K23" s="10">
        <v>0</v>
      </c>
    </row>
    <row r="24" spans="1:11" ht="105" customHeight="1">
      <c r="A24" s="10"/>
      <c r="B24" s="38" t="s">
        <v>25</v>
      </c>
      <c r="C24" s="39"/>
      <c r="D24" s="39"/>
      <c r="E24" s="39"/>
      <c r="F24" s="39"/>
      <c r="G24" s="39"/>
      <c r="H24" s="40"/>
      <c r="I24" s="12"/>
      <c r="J24" s="14"/>
      <c r="K24" s="10">
        <v>2.67</v>
      </c>
    </row>
    <row r="25" spans="1:11" ht="142.5" customHeight="1">
      <c r="A25" s="10"/>
      <c r="B25" s="38" t="s">
        <v>26</v>
      </c>
      <c r="C25" s="39"/>
      <c r="D25" s="39"/>
      <c r="E25" s="39"/>
      <c r="F25" s="39"/>
      <c r="G25" s="39"/>
      <c r="H25" s="40"/>
      <c r="I25" s="12" t="s">
        <v>48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27</v>
      </c>
      <c r="C26" s="39"/>
      <c r="D26" s="39"/>
      <c r="E26" s="39"/>
      <c r="F26" s="39"/>
      <c r="G26" s="39"/>
      <c r="H26" s="40"/>
      <c r="I26" s="16" t="s">
        <v>49</v>
      </c>
      <c r="J26" s="14">
        <f>K26*I4*12</f>
        <v>0</v>
      </c>
      <c r="K26" s="10">
        <v>0</v>
      </c>
    </row>
    <row r="27" spans="1:11" ht="130.5" customHeight="1">
      <c r="A27" s="10"/>
      <c r="B27" s="38" t="s">
        <v>28</v>
      </c>
      <c r="C27" s="39"/>
      <c r="D27" s="39"/>
      <c r="E27" s="39"/>
      <c r="F27" s="39"/>
      <c r="G27" s="39"/>
      <c r="H27" s="40"/>
      <c r="I27" s="12" t="s">
        <v>49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29</v>
      </c>
      <c r="C28" s="39"/>
      <c r="D28" s="39"/>
      <c r="E28" s="39"/>
      <c r="F28" s="39"/>
      <c r="G28" s="39"/>
      <c r="H28" s="40"/>
      <c r="I28" s="12" t="s">
        <v>48</v>
      </c>
      <c r="J28" s="14">
        <f>K28*I4*12</f>
        <v>810.3</v>
      </c>
      <c r="K28" s="10">
        <v>0.73</v>
      </c>
    </row>
    <row r="29" spans="1:11" ht="80.25" customHeight="1">
      <c r="A29" s="10"/>
      <c r="B29" s="38" t="s">
        <v>30</v>
      </c>
      <c r="C29" s="39"/>
      <c r="D29" s="39"/>
      <c r="E29" s="39"/>
      <c r="F29" s="39"/>
      <c r="G29" s="39"/>
      <c r="H29" s="40"/>
      <c r="I29" s="19" t="s">
        <v>41</v>
      </c>
      <c r="J29" s="15"/>
      <c r="K29" s="10"/>
    </row>
    <row r="30" spans="1:11" ht="27" customHeight="1">
      <c r="A30" s="17">
        <v>3</v>
      </c>
      <c r="B30" s="41" t="s">
        <v>32</v>
      </c>
      <c r="C30" s="41"/>
      <c r="D30" s="41"/>
      <c r="E30" s="41"/>
      <c r="F30" s="41"/>
      <c r="G30" s="41"/>
      <c r="H30" s="41"/>
      <c r="I30" s="12"/>
      <c r="J30" s="11">
        <f>SUM(J31:J37)</f>
        <v>22.200000000000003</v>
      </c>
      <c r="K30" s="10"/>
    </row>
    <row r="31" spans="1:11" ht="118.5" customHeight="1">
      <c r="A31" s="18"/>
      <c r="B31" s="42" t="s">
        <v>33</v>
      </c>
      <c r="C31" s="43"/>
      <c r="D31" s="43"/>
      <c r="E31" s="43"/>
      <c r="F31" s="43"/>
      <c r="G31" s="43"/>
      <c r="H31" s="44"/>
      <c r="I31" s="19" t="s">
        <v>41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34</v>
      </c>
      <c r="C32" s="35"/>
      <c r="D32" s="35"/>
      <c r="E32" s="35"/>
      <c r="F32" s="35"/>
      <c r="G32" s="35"/>
      <c r="H32" s="36"/>
      <c r="I32" s="22" t="s">
        <v>47</v>
      </c>
      <c r="J32" s="23">
        <f>K32*I4*12</f>
        <v>0</v>
      </c>
      <c r="K32" s="24">
        <v>0</v>
      </c>
    </row>
    <row r="33" spans="1:11" ht="113.25" customHeight="1">
      <c r="A33" s="21"/>
      <c r="B33" s="34" t="s">
        <v>35</v>
      </c>
      <c r="C33" s="35"/>
      <c r="D33" s="35"/>
      <c r="E33" s="35"/>
      <c r="F33" s="35"/>
      <c r="G33" s="35"/>
      <c r="H33" s="36"/>
      <c r="I33" s="22" t="s">
        <v>46</v>
      </c>
      <c r="J33" s="23">
        <f>K33*I4*12</f>
        <v>0</v>
      </c>
      <c r="K33" s="24">
        <v>0</v>
      </c>
    </row>
    <row r="34" spans="1:11" ht="93" customHeight="1">
      <c r="A34" s="21"/>
      <c r="B34" s="32" t="s">
        <v>43</v>
      </c>
      <c r="C34" s="32"/>
      <c r="D34" s="32"/>
      <c r="E34" s="32"/>
      <c r="F34" s="32"/>
      <c r="G34" s="32"/>
      <c r="H34" s="32"/>
      <c r="I34" s="22" t="s">
        <v>44</v>
      </c>
      <c r="J34" s="23">
        <f>12*K34*I4</f>
        <v>0</v>
      </c>
      <c r="K34" s="24">
        <v>0</v>
      </c>
    </row>
    <row r="35" spans="1:11" ht="38.25" customHeight="1">
      <c r="A35" s="21"/>
      <c r="B35" s="37" t="s">
        <v>31</v>
      </c>
      <c r="C35" s="37"/>
      <c r="D35" s="37"/>
      <c r="E35" s="37"/>
      <c r="F35" s="37"/>
      <c r="G35" s="37"/>
      <c r="H35" s="37"/>
      <c r="I35" s="55" t="s">
        <v>45</v>
      </c>
      <c r="J35" s="30">
        <f>K35*I4*12</f>
        <v>22.200000000000003</v>
      </c>
      <c r="K35" s="57">
        <v>0.02</v>
      </c>
    </row>
    <row r="36" spans="1:11" ht="28.5" customHeight="1">
      <c r="A36" s="25"/>
      <c r="B36" s="32" t="s">
        <v>36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37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39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38</v>
      </c>
      <c r="B39" s="33" t="s">
        <v>40</v>
      </c>
      <c r="C39" s="33"/>
      <c r="D39" s="33"/>
      <c r="E39" s="33"/>
      <c r="F39" s="33"/>
      <c r="G39" s="33"/>
      <c r="H39" s="33"/>
      <c r="I39" s="22"/>
      <c r="J39" s="26">
        <f>K39*I4*12</f>
        <v>2797.2</v>
      </c>
      <c r="K39" s="24">
        <v>2.52</v>
      </c>
    </row>
    <row r="40" spans="1:11" ht="18.75" customHeight="1">
      <c r="A40" s="21"/>
      <c r="B40" s="33" t="s">
        <v>8</v>
      </c>
      <c r="C40" s="33"/>
      <c r="D40" s="33"/>
      <c r="E40" s="33"/>
      <c r="F40" s="33"/>
      <c r="G40" s="33"/>
      <c r="H40" s="33"/>
      <c r="I40" s="22"/>
      <c r="J40" s="28">
        <f>J39+J30+J21+J7</f>
        <v>5749.8</v>
      </c>
      <c r="K40" s="27">
        <f>SUM(K8:K39)</f>
        <v>7.85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2017-04-25T10:36:22Z</cp:lastPrinted>
  <dcterms:created xsi:type="dcterms:W3CDTF">2016-10-28T09:57:24Z</dcterms:created>
  <dcterms:modified xsi:type="dcterms:W3CDTF">2018-09-07T11:35:37Z</dcterms:modified>
  <cp:category/>
  <cp:version/>
  <cp:contentType/>
  <cp:contentStatus/>
</cp:coreProperties>
</file>